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ゼロ成長ケー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<sst xmlns="http://schemas.openxmlformats.org/spreadsheetml/2006/main" count="17" uniqueCount="15">
  <si>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ND</t>
  </si>
  <si>
    <t>EBIT成長率</t>
  </si>
  <si>
    <t>税率</t>
  </si>
  <si>
    <t>EBIT</t>
  </si>
  <si>
    <t>年度</t>
  </si>
  <si>
    <t>EBIT(1-T)</t>
  </si>
  <si>
    <t>DEP=CAPEX</t>
  </si>
  <si>
    <t>WC</t>
  </si>
  <si>
    <t>FCF</t>
  </si>
  <si>
    <t>FCF成長率</t>
  </si>
  <si>
    <t>DCF EV=EQV (TV=FCFの永久成長率モデル)</t>
  </si>
  <si>
    <t>EBIT倍率</t>
  </si>
  <si>
    <t>WACC</t>
  </si>
  <si>
    <t>DCF株主価値と倍率法株主価値(=@初年度EBIT*EBIT倍率)の乖離%</t>
  </si>
  <si>
    <t>EV=EQV=@EBITx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</si>
</sst>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.0%"/>
    <numFmt numFmtId="178" formatCode="0.00_ "/>
    <numFmt numFmtId="179" formatCode="0_ "/>
    <numFmt numFmtId="180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9" fontId="3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9" fontId="0" fillId="0" borderId="8" xfId="15" applyFont="1" applyBorder="1" applyAlignment="1">
      <alignment vertical="center"/>
    </xf>
    <xf numFmtId="9" fontId="0" fillId="0" borderId="8" xfId="15" applyBorder="1" applyAlignment="1">
      <alignment vertical="center"/>
    </xf>
    <xf numFmtId="9" fontId="0" fillId="0" borderId="9" xfId="15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4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13">
      <selection activeCell="Q44" sqref="Q44"/>
    </sheetView>
  </sheetViews>
  <sheetFormatPr defaultColWidth="9.00390625" defaultRowHeight="13.5"/>
  <sheetData>
    <row r="1" spans="1:2" ht="13.5">
      <c r="A1" s="4" t="s">
        <v>0</v>
      </c>
      <c r="B1" s="5">
        <v>0</v>
      </c>
    </row>
    <row r="2" spans="1:2" ht="13.5">
      <c r="A2" s="6" t="s">
        <v>1</v>
      </c>
      <c r="B2" s="7">
        <v>0</v>
      </c>
    </row>
    <row r="3" spans="1:2" ht="14.25" thickBot="1">
      <c r="A3" s="8" t="s">
        <v>2</v>
      </c>
      <c r="B3" s="9">
        <v>0.4</v>
      </c>
    </row>
    <row r="4" ht="14.25" thickBot="1"/>
    <row r="5" spans="1:6" ht="14.25" thickBot="1">
      <c r="A5" s="20" t="s">
        <v>4</v>
      </c>
      <c r="B5" s="16">
        <v>1</v>
      </c>
      <c r="C5" s="16">
        <v>2</v>
      </c>
      <c r="D5" s="16">
        <v>3</v>
      </c>
      <c r="E5" s="16">
        <v>4</v>
      </c>
      <c r="F5" s="17">
        <v>5</v>
      </c>
    </row>
    <row r="6" spans="1:6" ht="13.5">
      <c r="A6" t="s">
        <v>3</v>
      </c>
      <c r="B6" s="1">
        <v>100</v>
      </c>
      <c r="C6" s="1">
        <f>B6*(1+$B2)</f>
        <v>100</v>
      </c>
      <c r="D6" s="1">
        <f>C6*(1+$B2)</f>
        <v>100</v>
      </c>
      <c r="E6" s="1">
        <f>D6*(1+$B2)</f>
        <v>100</v>
      </c>
      <c r="F6" s="1">
        <f>E6*(1+$B2)</f>
        <v>100</v>
      </c>
    </row>
    <row r="7" spans="1:6" ht="13.5">
      <c r="A7" t="s">
        <v>5</v>
      </c>
      <c r="B7" s="2">
        <f>B6*(1-$B$3)</f>
        <v>60</v>
      </c>
      <c r="C7" s="2">
        <f>C6*(1-$B$3)</f>
        <v>60</v>
      </c>
      <c r="D7" s="2">
        <f>D6*(1-$B$3)</f>
        <v>60</v>
      </c>
      <c r="E7" s="2">
        <f>E6*(1-$B$3)</f>
        <v>60</v>
      </c>
      <c r="F7" s="2">
        <f>F6*(1-$B$3)</f>
        <v>60</v>
      </c>
    </row>
    <row r="8" spans="1:6" ht="13.5">
      <c r="A8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ht="13.5">
      <c r="A9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</row>
    <row r="10" ht="14.25" thickBot="1"/>
    <row r="11" spans="1:6" ht="14.25" thickBot="1">
      <c r="A11" s="15" t="s">
        <v>8</v>
      </c>
      <c r="B11" s="18">
        <f>B7+B8-B9</f>
        <v>60</v>
      </c>
      <c r="C11" s="18">
        <f>C7+C8-C9</f>
        <v>60</v>
      </c>
      <c r="D11" s="18">
        <f>D7+D8-D9</f>
        <v>60</v>
      </c>
      <c r="E11" s="18">
        <f>E7+E8-E9</f>
        <v>60</v>
      </c>
      <c r="F11" s="19">
        <f>F7+F8-F9</f>
        <v>60</v>
      </c>
    </row>
    <row r="12" spans="1:6" ht="13.5">
      <c r="A12" t="s">
        <v>9</v>
      </c>
      <c r="C12" s="3">
        <f>C11/B11-1</f>
        <v>0</v>
      </c>
      <c r="D12" s="3">
        <f>D11/C11-1</f>
        <v>0</v>
      </c>
      <c r="E12" s="3">
        <f>E11/D11-1</f>
        <v>0</v>
      </c>
      <c r="F12" s="3">
        <f>F11/E11-1</f>
        <v>0</v>
      </c>
    </row>
    <row r="14" ht="14.25" thickBot="1">
      <c r="A14" t="s">
        <v>10</v>
      </c>
    </row>
    <row r="15" spans="1:6" ht="14.25" thickBot="1">
      <c r="A15" s="15" t="s">
        <v>11</v>
      </c>
      <c r="B15" s="16">
        <v>6</v>
      </c>
      <c r="C15" s="16">
        <v>7</v>
      </c>
      <c r="D15" s="16">
        <v>8</v>
      </c>
      <c r="E15" s="16">
        <v>9</v>
      </c>
      <c r="F15" s="17">
        <v>10</v>
      </c>
    </row>
    <row r="16" ht="13.5">
      <c r="A16" s="14" t="s">
        <v>12</v>
      </c>
    </row>
    <row r="17" spans="1:6" ht="13.5">
      <c r="A17" s="11">
        <v>0.04</v>
      </c>
      <c r="B17" s="21">
        <f>$B$11/(1-1/(1+$A17))</f>
        <v>1559.9999999999966</v>
      </c>
      <c r="C17" s="21">
        <f aca="true" t="shared" si="0" ref="C17:F27">$B$11/(1-1/(1+$A17))</f>
        <v>1559.9999999999966</v>
      </c>
      <c r="D17" s="21">
        <f t="shared" si="0"/>
        <v>1559.9999999999966</v>
      </c>
      <c r="E17" s="21">
        <f t="shared" si="0"/>
        <v>1559.9999999999966</v>
      </c>
      <c r="F17" s="21">
        <f t="shared" si="0"/>
        <v>1559.9999999999966</v>
      </c>
    </row>
    <row r="18" spans="1:6" ht="13.5">
      <c r="A18" s="12">
        <v>0.05</v>
      </c>
      <c r="B18" s="21">
        <f aca="true" t="shared" si="1" ref="B18:B27">$B$11/(1-1/(1+$A18))</f>
        <v>1259.9999999999986</v>
      </c>
      <c r="C18" s="21">
        <f t="shared" si="0"/>
        <v>1259.9999999999986</v>
      </c>
      <c r="D18" s="21">
        <f t="shared" si="0"/>
        <v>1259.9999999999986</v>
      </c>
      <c r="E18" s="21">
        <f t="shared" si="0"/>
        <v>1259.9999999999986</v>
      </c>
      <c r="F18" s="21">
        <f t="shared" si="0"/>
        <v>1259.9999999999986</v>
      </c>
    </row>
    <row r="19" spans="1:6" ht="13.5">
      <c r="A19" s="11">
        <v>0.06</v>
      </c>
      <c r="B19" s="21">
        <f t="shared" si="1"/>
        <v>1059.9999999999982</v>
      </c>
      <c r="C19" s="21">
        <f t="shared" si="0"/>
        <v>1059.9999999999982</v>
      </c>
      <c r="D19" s="21">
        <f t="shared" si="0"/>
        <v>1059.9999999999982</v>
      </c>
      <c r="E19" s="21">
        <f t="shared" si="0"/>
        <v>1059.9999999999982</v>
      </c>
      <c r="F19" s="21">
        <f t="shared" si="0"/>
        <v>1059.9999999999982</v>
      </c>
    </row>
    <row r="20" spans="1:6" ht="13.5">
      <c r="A20" s="12">
        <v>0.07</v>
      </c>
      <c r="B20" s="21">
        <f t="shared" si="1"/>
        <v>917.142857142857</v>
      </c>
      <c r="C20" s="21">
        <f t="shared" si="0"/>
        <v>917.142857142857</v>
      </c>
      <c r="D20" s="21">
        <f t="shared" si="0"/>
        <v>917.142857142857</v>
      </c>
      <c r="E20" s="21">
        <f t="shared" si="0"/>
        <v>917.142857142857</v>
      </c>
      <c r="F20" s="21">
        <f t="shared" si="0"/>
        <v>917.142857142857</v>
      </c>
    </row>
    <row r="21" spans="1:6" ht="13.5">
      <c r="A21" s="11">
        <v>0.08</v>
      </c>
      <c r="B21" s="21">
        <f t="shared" si="1"/>
        <v>809.9999999999989</v>
      </c>
      <c r="C21" s="21">
        <f t="shared" si="0"/>
        <v>809.9999999999989</v>
      </c>
      <c r="D21" s="21">
        <f t="shared" si="0"/>
        <v>809.9999999999989</v>
      </c>
      <c r="E21" s="21">
        <f t="shared" si="0"/>
        <v>809.9999999999989</v>
      </c>
      <c r="F21" s="21">
        <f t="shared" si="0"/>
        <v>809.9999999999989</v>
      </c>
    </row>
    <row r="22" spans="1:6" ht="13.5">
      <c r="A22" s="12">
        <v>0.09</v>
      </c>
      <c r="B22" s="21">
        <f t="shared" si="1"/>
        <v>726.6666666666662</v>
      </c>
      <c r="C22" s="21">
        <f t="shared" si="0"/>
        <v>726.6666666666662</v>
      </c>
      <c r="D22" s="21">
        <f t="shared" si="0"/>
        <v>726.6666666666662</v>
      </c>
      <c r="E22" s="21">
        <f t="shared" si="0"/>
        <v>726.6666666666662</v>
      </c>
      <c r="F22" s="21">
        <f t="shared" si="0"/>
        <v>726.6666666666662</v>
      </c>
    </row>
    <row r="23" spans="1:6" ht="13.5">
      <c r="A23" s="11">
        <v>0.1</v>
      </c>
      <c r="B23" s="21">
        <f t="shared" si="1"/>
        <v>659.9999999999998</v>
      </c>
      <c r="C23" s="21">
        <f t="shared" si="0"/>
        <v>659.9999999999998</v>
      </c>
      <c r="D23" s="21">
        <f t="shared" si="0"/>
        <v>659.9999999999998</v>
      </c>
      <c r="E23" s="21">
        <f t="shared" si="0"/>
        <v>659.9999999999998</v>
      </c>
      <c r="F23" s="21">
        <f t="shared" si="0"/>
        <v>659.9999999999998</v>
      </c>
    </row>
    <row r="24" spans="1:6" ht="13.5">
      <c r="A24" s="12">
        <v>0.11</v>
      </c>
      <c r="B24" s="21">
        <f t="shared" si="1"/>
        <v>605.4545454545448</v>
      </c>
      <c r="C24" s="21">
        <f t="shared" si="0"/>
        <v>605.4545454545448</v>
      </c>
      <c r="D24" s="21">
        <f t="shared" si="0"/>
        <v>605.4545454545448</v>
      </c>
      <c r="E24" s="21">
        <f t="shared" si="0"/>
        <v>605.4545454545448</v>
      </c>
      <c r="F24" s="21">
        <f t="shared" si="0"/>
        <v>605.4545454545448</v>
      </c>
    </row>
    <row r="25" spans="1:6" ht="13.5">
      <c r="A25" s="11">
        <v>0.12</v>
      </c>
      <c r="B25" s="21">
        <f t="shared" si="1"/>
        <v>559.9999999999997</v>
      </c>
      <c r="C25" s="21">
        <f t="shared" si="0"/>
        <v>559.9999999999997</v>
      </c>
      <c r="D25" s="21">
        <f t="shared" si="0"/>
        <v>559.9999999999997</v>
      </c>
      <c r="E25" s="21">
        <f t="shared" si="0"/>
        <v>559.9999999999997</v>
      </c>
      <c r="F25" s="21">
        <f t="shared" si="0"/>
        <v>559.9999999999997</v>
      </c>
    </row>
    <row r="26" spans="1:6" ht="13.5">
      <c r="A26" s="12">
        <v>0.13</v>
      </c>
      <c r="B26" s="21">
        <f t="shared" si="1"/>
        <v>521.5384615384618</v>
      </c>
      <c r="C26" s="21">
        <f t="shared" si="0"/>
        <v>521.5384615384618</v>
      </c>
      <c r="D26" s="21">
        <f t="shared" si="0"/>
        <v>521.5384615384618</v>
      </c>
      <c r="E26" s="21">
        <f t="shared" si="0"/>
        <v>521.5384615384618</v>
      </c>
      <c r="F26" s="21">
        <f t="shared" si="0"/>
        <v>521.5384615384618</v>
      </c>
    </row>
    <row r="27" spans="1:6" ht="14.25" thickBot="1">
      <c r="A27" s="13">
        <v>0.14</v>
      </c>
      <c r="B27" s="21">
        <f t="shared" si="1"/>
        <v>488.5714285714284</v>
      </c>
      <c r="C27" s="21">
        <f t="shared" si="0"/>
        <v>488.5714285714284</v>
      </c>
      <c r="D27" s="21">
        <f t="shared" si="0"/>
        <v>488.5714285714284</v>
      </c>
      <c r="E27" s="21">
        <f t="shared" si="0"/>
        <v>488.5714285714284</v>
      </c>
      <c r="F27" s="21">
        <f t="shared" si="0"/>
        <v>488.5714285714284</v>
      </c>
    </row>
    <row r="29" ht="14.25" thickBot="1">
      <c r="A29" t="s">
        <v>13</v>
      </c>
    </row>
    <row r="30" spans="1:6" ht="14.25" thickBot="1">
      <c r="A30" s="15" t="s">
        <v>11</v>
      </c>
      <c r="B30" s="16">
        <v>6</v>
      </c>
      <c r="C30" s="16">
        <v>7</v>
      </c>
      <c r="D30" s="16">
        <v>8</v>
      </c>
      <c r="E30" s="16">
        <v>9</v>
      </c>
      <c r="F30" s="17">
        <v>10</v>
      </c>
    </row>
    <row r="31" spans="1:6" ht="13.5">
      <c r="A31" s="10" t="s">
        <v>14</v>
      </c>
      <c r="B31" s="2">
        <f>$B6*B30</f>
        <v>600</v>
      </c>
      <c r="C31" s="2">
        <f>$B6*C30</f>
        <v>700</v>
      </c>
      <c r="D31" s="2">
        <f>$B6*D30</f>
        <v>800</v>
      </c>
      <c r="E31" s="2">
        <f>$B6*E30</f>
        <v>900</v>
      </c>
      <c r="F31" s="2">
        <f>$B6*F30</f>
        <v>1000</v>
      </c>
    </row>
    <row r="32" ht="13.5">
      <c r="A32" s="14" t="s">
        <v>12</v>
      </c>
    </row>
    <row r="33" spans="1:6" ht="13.5">
      <c r="A33" s="11">
        <v>0.04</v>
      </c>
      <c r="B33" s="22">
        <f>(B17-B$31)/B$31</f>
        <v>1.5999999999999943</v>
      </c>
      <c r="C33" s="22">
        <f>(C17-C$31)/C$31</f>
        <v>1.2285714285714238</v>
      </c>
      <c r="D33" s="22">
        <f>(D17-D$31)/D$31</f>
        <v>0.9499999999999957</v>
      </c>
      <c r="E33" s="22">
        <f>(E17-E$31)/E$31</f>
        <v>0.7333333333333295</v>
      </c>
      <c r="F33" s="22">
        <f>(F17-F$31)/F$31</f>
        <v>0.5599999999999966</v>
      </c>
    </row>
    <row r="34" spans="1:6" ht="13.5">
      <c r="A34" s="12">
        <v>0.05</v>
      </c>
      <c r="B34" s="22">
        <f aca="true" t="shared" si="2" ref="B34:F43">(B18-B$31)/B$31</f>
        <v>1.0999999999999976</v>
      </c>
      <c r="C34" s="22">
        <f t="shared" si="2"/>
        <v>0.799999999999998</v>
      </c>
      <c r="D34" s="22">
        <f t="shared" si="2"/>
        <v>0.5749999999999983</v>
      </c>
      <c r="E34" s="23">
        <f t="shared" si="2"/>
        <v>0.39999999999999847</v>
      </c>
      <c r="F34" s="23">
        <f t="shared" si="2"/>
        <v>0.2599999999999986</v>
      </c>
    </row>
    <row r="35" spans="1:6" ht="13.5">
      <c r="A35" s="11">
        <v>0.06</v>
      </c>
      <c r="B35" s="22">
        <f t="shared" si="2"/>
        <v>0.7666666666666636</v>
      </c>
      <c r="C35" s="22">
        <f t="shared" si="2"/>
        <v>0.5142857142857117</v>
      </c>
      <c r="D35" s="23">
        <f t="shared" si="2"/>
        <v>0.32499999999999774</v>
      </c>
      <c r="E35" s="23">
        <f t="shared" si="2"/>
        <v>0.17777777777777576</v>
      </c>
      <c r="F35" s="22">
        <f t="shared" si="2"/>
        <v>0.05999999999999818</v>
      </c>
    </row>
    <row r="36" spans="1:6" ht="13.5">
      <c r="A36" s="12">
        <v>0.07</v>
      </c>
      <c r="B36" s="22">
        <f t="shared" si="2"/>
        <v>0.5285714285714284</v>
      </c>
      <c r="C36" s="23">
        <f t="shared" si="2"/>
        <v>0.31020408163265284</v>
      </c>
      <c r="D36" s="23">
        <f t="shared" si="2"/>
        <v>0.14642857142857124</v>
      </c>
      <c r="E36" s="22">
        <f t="shared" si="2"/>
        <v>0.019047619047618886</v>
      </c>
      <c r="F36" s="22">
        <f t="shared" si="2"/>
        <v>-0.082857142857143</v>
      </c>
    </row>
    <row r="37" spans="1:6" ht="13.5">
      <c r="A37" s="11">
        <v>0.08</v>
      </c>
      <c r="B37" s="23">
        <f t="shared" si="2"/>
        <v>0.3499999999999981</v>
      </c>
      <c r="C37" s="23">
        <f t="shared" si="2"/>
        <v>0.15714285714285553</v>
      </c>
      <c r="D37" s="22">
        <f t="shared" si="2"/>
        <v>0.012499999999998578</v>
      </c>
      <c r="E37" s="22">
        <f t="shared" si="2"/>
        <v>-0.10000000000000127</v>
      </c>
      <c r="F37" s="22">
        <f t="shared" si="2"/>
        <v>-0.19000000000000114</v>
      </c>
    </row>
    <row r="38" spans="1:6" ht="13.5">
      <c r="A38" s="12">
        <v>0.09</v>
      </c>
      <c r="B38" s="23">
        <f t="shared" si="2"/>
        <v>0.21111111111111028</v>
      </c>
      <c r="C38" s="22">
        <f t="shared" si="2"/>
        <v>0.03809523809523739</v>
      </c>
      <c r="D38" s="22">
        <f t="shared" si="2"/>
        <v>-0.09166666666666728</v>
      </c>
      <c r="E38" s="22">
        <f t="shared" si="2"/>
        <v>-0.19259259259259315</v>
      </c>
      <c r="F38" s="22">
        <f t="shared" si="2"/>
        <v>-0.2733333333333338</v>
      </c>
    </row>
    <row r="39" spans="1:6" ht="13.5">
      <c r="A39" s="11">
        <v>0.1</v>
      </c>
      <c r="B39" s="22">
        <f t="shared" si="2"/>
        <v>0.09999999999999962</v>
      </c>
      <c r="C39" s="22">
        <f t="shared" si="2"/>
        <v>-0.05714285714285747</v>
      </c>
      <c r="D39" s="22">
        <f t="shared" si="2"/>
        <v>-0.1750000000000003</v>
      </c>
      <c r="E39" s="22">
        <f t="shared" si="2"/>
        <v>-0.26666666666666694</v>
      </c>
      <c r="F39" s="22">
        <f t="shared" si="2"/>
        <v>-0.34000000000000025</v>
      </c>
    </row>
    <row r="40" spans="1:6" ht="13.5">
      <c r="A40" s="12">
        <v>0.11</v>
      </c>
      <c r="B40" s="22">
        <f t="shared" si="2"/>
        <v>0.009090909090908024</v>
      </c>
      <c r="C40" s="22">
        <f t="shared" si="2"/>
        <v>-0.13506493506493597</v>
      </c>
      <c r="D40" s="22">
        <f t="shared" si="2"/>
        <v>-0.24318181818181897</v>
      </c>
      <c r="E40" s="22">
        <f t="shared" si="2"/>
        <v>-0.327272727272728</v>
      </c>
      <c r="F40" s="22">
        <f t="shared" si="2"/>
        <v>-0.3945454545454552</v>
      </c>
    </row>
    <row r="41" spans="1:6" ht="13.5">
      <c r="A41" s="11">
        <v>0.12</v>
      </c>
      <c r="B41" s="22">
        <f t="shared" si="2"/>
        <v>-0.06666666666666723</v>
      </c>
      <c r="C41" s="22">
        <f t="shared" si="2"/>
        <v>-0.20000000000000048</v>
      </c>
      <c r="D41" s="22">
        <f t="shared" si="2"/>
        <v>-0.30000000000000043</v>
      </c>
      <c r="E41" s="22">
        <f t="shared" si="2"/>
        <v>-0.37777777777777816</v>
      </c>
      <c r="F41" s="22">
        <f t="shared" si="2"/>
        <v>-0.44000000000000034</v>
      </c>
    </row>
    <row r="42" spans="1:6" ht="13.5">
      <c r="A42" s="12">
        <v>0.13</v>
      </c>
      <c r="B42" s="22">
        <f t="shared" si="2"/>
        <v>-0.1307692307692304</v>
      </c>
      <c r="C42" s="22">
        <f t="shared" si="2"/>
        <v>-0.2549450549450546</v>
      </c>
      <c r="D42" s="22">
        <f t="shared" si="2"/>
        <v>-0.3480769230769228</v>
      </c>
      <c r="E42" s="22">
        <f t="shared" si="2"/>
        <v>-0.42051282051282024</v>
      </c>
      <c r="F42" s="22">
        <f t="shared" si="2"/>
        <v>-0.4784615384615382</v>
      </c>
    </row>
    <row r="43" spans="1:6" ht="14.25" thickBot="1">
      <c r="A43" s="13">
        <v>0.14</v>
      </c>
      <c r="B43" s="22">
        <f t="shared" si="2"/>
        <v>-0.18571428571428603</v>
      </c>
      <c r="C43" s="22">
        <f t="shared" si="2"/>
        <v>-0.3020408163265309</v>
      </c>
      <c r="D43" s="22">
        <f t="shared" si="2"/>
        <v>-0.3892857142857145</v>
      </c>
      <c r="E43" s="22">
        <f t="shared" si="2"/>
        <v>-0.45714285714285735</v>
      </c>
      <c r="F43" s="22">
        <f t="shared" si="2"/>
        <v>-0.5114285714285716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堀　洋郎</dc:creator>
  <cp:keywords/>
  <dc:description/>
  <cp:lastModifiedBy> 堀　洋郎</cp:lastModifiedBy>
  <dcterms:created xsi:type="dcterms:W3CDTF">2007-09-28T04:09:23Z</dcterms:created>
  <dcterms:modified xsi:type="dcterms:W3CDTF">2007-09-28T05:18:30Z</dcterms:modified>
  <cp:category/>
  <cp:version/>
  <cp:contentType/>
  <cp:contentStatus/>
</cp:coreProperties>
</file>